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B11BEA17-A7DD-420C-B700-68893A2993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5" i="1" l="1"/>
  <c r="H25" i="1"/>
  <c r="G25" i="1"/>
  <c r="F25" i="1"/>
  <c r="E25" i="1"/>
  <c r="D25" i="1"/>
  <c r="O24" i="1"/>
  <c r="M24" i="1"/>
  <c r="N20" i="1" s="1"/>
  <c r="L24" i="1"/>
  <c r="J24" i="1"/>
  <c r="I24" i="1"/>
  <c r="H24" i="1"/>
  <c r="G24" i="1"/>
  <c r="G26" i="1" s="1"/>
  <c r="F24" i="1"/>
  <c r="F26" i="1" s="1"/>
  <c r="E24" i="1"/>
  <c r="E26" i="1" s="1"/>
  <c r="D24" i="1"/>
  <c r="O22" i="1"/>
  <c r="Q20" i="1" s="1"/>
  <c r="T20" i="1" s="1"/>
  <c r="M22" i="1"/>
  <c r="H22" i="1"/>
  <c r="G22" i="1"/>
  <c r="F22" i="1"/>
  <c r="E22" i="1"/>
  <c r="D22" i="1"/>
  <c r="L22" i="1" s="1"/>
  <c r="S20" i="1"/>
  <c r="K20" i="1"/>
  <c r="O18" i="1"/>
  <c r="M18" i="1"/>
  <c r="H18" i="1"/>
  <c r="K16" i="1" s="1"/>
  <c r="F18" i="1"/>
  <c r="E18" i="1"/>
  <c r="D18" i="1"/>
  <c r="S16" i="1" s="1"/>
  <c r="Q16" i="1"/>
  <c r="P16" i="1"/>
  <c r="N16" i="1"/>
  <c r="O14" i="1"/>
  <c r="P12" i="1" s="1"/>
  <c r="M14" i="1"/>
  <c r="H14" i="1"/>
  <c r="K12" i="1" s="1"/>
  <c r="G14" i="1"/>
  <c r="F14" i="1"/>
  <c r="E14" i="1"/>
  <c r="D14" i="1"/>
  <c r="S12" i="1" s="1"/>
  <c r="O10" i="1"/>
  <c r="Q8" i="1" s="1"/>
  <c r="M10" i="1"/>
  <c r="H10" i="1"/>
  <c r="K8" i="1" s="1"/>
  <c r="G10" i="1"/>
  <c r="F10" i="1"/>
  <c r="E10" i="1"/>
  <c r="D10" i="1"/>
  <c r="S8" i="1" s="1"/>
  <c r="N8" i="1"/>
  <c r="D26" i="1" l="1"/>
  <c r="H26" i="1"/>
  <c r="K24" i="1"/>
  <c r="L26" i="1" s="1"/>
  <c r="N12" i="1"/>
  <c r="N24" i="1" s="1"/>
  <c r="L14" i="1"/>
  <c r="O26" i="1"/>
  <c r="P24" i="1" s="1"/>
  <c r="Q12" i="1"/>
  <c r="T12" i="1" s="1"/>
  <c r="S24" i="1"/>
  <c r="T16" i="1"/>
  <c r="M26" i="1"/>
  <c r="Q24" i="1"/>
  <c r="T24" i="1" s="1"/>
  <c r="T8" i="1"/>
  <c r="P8" i="1"/>
  <c r="L18" i="1"/>
  <c r="L10" i="1"/>
  <c r="P20" i="1"/>
</calcChain>
</file>

<file path=xl/sharedStrings.xml><?xml version="1.0" encoding="utf-8"?>
<sst xmlns="http://schemas.openxmlformats.org/spreadsheetml/2006/main" count="45" uniqueCount="34">
  <si>
    <t>不動産経営管理シート</t>
    <phoneticPr fontId="5"/>
  </si>
  <si>
    <t>種　別</t>
    <rPh sb="0" eb="1">
      <t>タネ</t>
    </rPh>
    <rPh sb="2" eb="3">
      <t>ベツ</t>
    </rPh>
    <phoneticPr fontId="5"/>
  </si>
  <si>
    <t>不　動　産　価　格</t>
    <rPh sb="0" eb="1">
      <t>フ</t>
    </rPh>
    <rPh sb="2" eb="3">
      <t>ドウ</t>
    </rPh>
    <rPh sb="4" eb="5">
      <t>サン</t>
    </rPh>
    <rPh sb="6" eb="7">
      <t>アタイ</t>
    </rPh>
    <rPh sb="8" eb="9">
      <t>カク</t>
    </rPh>
    <phoneticPr fontId="5"/>
  </si>
  <si>
    <t>債　務</t>
    <rPh sb="0" eb="1">
      <t>サイ</t>
    </rPh>
    <rPh sb="2" eb="3">
      <t>ツトム</t>
    </rPh>
    <phoneticPr fontId="5"/>
  </si>
  <si>
    <t>純　資　産</t>
    <rPh sb="0" eb="1">
      <t>ジュン</t>
    </rPh>
    <rPh sb="2" eb="3">
      <t>シ</t>
    </rPh>
    <rPh sb="4" eb="5">
      <t>サン</t>
    </rPh>
    <phoneticPr fontId="5"/>
  </si>
  <si>
    <t>年　間　収　入</t>
    <rPh sb="0" eb="1">
      <t>ネン</t>
    </rPh>
    <rPh sb="2" eb="3">
      <t>アイダ</t>
    </rPh>
    <rPh sb="4" eb="5">
      <t>オサム</t>
    </rPh>
    <rPh sb="6" eb="7">
      <t>イ</t>
    </rPh>
    <phoneticPr fontId="5"/>
  </si>
  <si>
    <r>
      <t>支出</t>
    </r>
    <r>
      <rPr>
        <sz val="8"/>
        <color theme="1"/>
        <rFont val="02うつくし明朝体"/>
        <family val="3"/>
        <charset val="128"/>
      </rPr>
      <t>（固定資産税等）</t>
    </r>
    <rPh sb="0" eb="2">
      <t>シシュツ</t>
    </rPh>
    <rPh sb="3" eb="8">
      <t>コテイシサンゼイ</t>
    </rPh>
    <rPh sb="8" eb="9">
      <t>ナド</t>
    </rPh>
    <phoneticPr fontId="5"/>
  </si>
  <si>
    <t>経　費　率</t>
    <rPh sb="0" eb="1">
      <t>ヘ</t>
    </rPh>
    <rPh sb="2" eb="3">
      <t>ヒ</t>
    </rPh>
    <rPh sb="4" eb="5">
      <t>リツ</t>
    </rPh>
    <phoneticPr fontId="5"/>
  </si>
  <si>
    <t>純　利　益</t>
    <rPh sb="0" eb="1">
      <t>ジュン</t>
    </rPh>
    <rPh sb="2" eb="3">
      <t>リ</t>
    </rPh>
    <rPh sb="4" eb="5">
      <t>エキ</t>
    </rPh>
    <phoneticPr fontId="5"/>
  </si>
  <si>
    <t>金　利</t>
    <rPh sb="0" eb="1">
      <t>キン</t>
    </rPh>
    <rPh sb="2" eb="3">
      <t>リ</t>
    </rPh>
    <phoneticPr fontId="5"/>
  </si>
  <si>
    <t>G　R</t>
    <phoneticPr fontId="5"/>
  </si>
  <si>
    <t>N　R</t>
    <phoneticPr fontId="5"/>
  </si>
  <si>
    <t>満　室　収　入</t>
    <rPh sb="0" eb="1">
      <t>マン</t>
    </rPh>
    <rPh sb="2" eb="3">
      <t>シツ</t>
    </rPh>
    <rPh sb="4" eb="5">
      <t>オサム</t>
    </rPh>
    <rPh sb="6" eb="7">
      <t>イ</t>
    </rPh>
    <phoneticPr fontId="5"/>
  </si>
  <si>
    <t>実　収　入</t>
    <rPh sb="0" eb="1">
      <t>ミ</t>
    </rPh>
    <rPh sb="2" eb="3">
      <t>オサム</t>
    </rPh>
    <rPh sb="4" eb="5">
      <t>イ</t>
    </rPh>
    <phoneticPr fontId="5"/>
  </si>
  <si>
    <t>構　成　比</t>
    <rPh sb="0" eb="1">
      <t>カマエ</t>
    </rPh>
    <rPh sb="2" eb="3">
      <t>シゲル</t>
    </rPh>
    <rPh sb="4" eb="5">
      <t>ヒ</t>
    </rPh>
    <phoneticPr fontId="5"/>
  </si>
  <si>
    <t>管理費等</t>
    <rPh sb="3" eb="4">
      <t>ナド</t>
    </rPh>
    <phoneticPr fontId="5"/>
  </si>
  <si>
    <t>取　得　価　格</t>
    <rPh sb="0" eb="1">
      <t>トリ</t>
    </rPh>
    <rPh sb="2" eb="3">
      <t>エ</t>
    </rPh>
    <rPh sb="4" eb="5">
      <t>アタイ</t>
    </rPh>
    <rPh sb="6" eb="7">
      <t>カク</t>
    </rPh>
    <phoneticPr fontId="5"/>
  </si>
  <si>
    <t>帳　簿　価　格</t>
    <rPh sb="0" eb="1">
      <t>トバリ</t>
    </rPh>
    <rPh sb="2" eb="3">
      <t>ボ</t>
    </rPh>
    <rPh sb="4" eb="5">
      <t>アタイ</t>
    </rPh>
    <rPh sb="6" eb="7">
      <t>カク</t>
    </rPh>
    <phoneticPr fontId="5"/>
  </si>
  <si>
    <t>相　続　評　価</t>
    <rPh sb="0" eb="1">
      <t>ソウ</t>
    </rPh>
    <rPh sb="2" eb="3">
      <t>ゾク</t>
    </rPh>
    <rPh sb="4" eb="5">
      <t>ヒョウ</t>
    </rPh>
    <rPh sb="6" eb="7">
      <t>アタイ</t>
    </rPh>
    <phoneticPr fontId="5"/>
  </si>
  <si>
    <t>固定資産税評価</t>
    <rPh sb="0" eb="2">
      <t>コテイ</t>
    </rPh>
    <rPh sb="2" eb="5">
      <t>シサンゼイ</t>
    </rPh>
    <rPh sb="5" eb="7">
      <t>ヒョウカ</t>
    </rPh>
    <phoneticPr fontId="5"/>
  </si>
  <si>
    <t>時　価</t>
    <rPh sb="0" eb="1">
      <t>トキ</t>
    </rPh>
    <rPh sb="2" eb="3">
      <t>アタイ</t>
    </rPh>
    <phoneticPr fontId="5"/>
  </si>
  <si>
    <t>借　入　金</t>
    <rPh sb="0" eb="1">
      <t>シャク</t>
    </rPh>
    <rPh sb="2" eb="3">
      <t>イ</t>
    </rPh>
    <rPh sb="4" eb="5">
      <t>キン</t>
    </rPh>
    <phoneticPr fontId="5"/>
  </si>
  <si>
    <t>敷金保証金</t>
    <rPh sb="0" eb="2">
      <t>シキキン</t>
    </rPh>
    <rPh sb="2" eb="5">
      <t>ホショウキン</t>
    </rPh>
    <phoneticPr fontId="5"/>
  </si>
  <si>
    <r>
      <t>利回り率</t>
    </r>
    <r>
      <rPr>
        <sz val="6"/>
        <color theme="1"/>
        <rFont val="02うつくし明朝体"/>
        <family val="3"/>
        <charset val="128"/>
      </rPr>
      <t>（帳簿価格/時価）</t>
    </r>
    <rPh sb="0" eb="1">
      <t>リ</t>
    </rPh>
    <rPh sb="1" eb="2">
      <t>カイ</t>
    </rPh>
    <rPh sb="3" eb="4">
      <t>リツ</t>
    </rPh>
    <rPh sb="5" eb="9">
      <t>チョウボカカク</t>
    </rPh>
    <rPh sb="10" eb="12">
      <t>ジカ</t>
    </rPh>
    <phoneticPr fontId="5"/>
  </si>
  <si>
    <t>稼　働　率</t>
    <rPh sb="0" eb="1">
      <t>カセギ</t>
    </rPh>
    <rPh sb="2" eb="3">
      <t>ハタラキ</t>
    </rPh>
    <rPh sb="4" eb="5">
      <t>リツ</t>
    </rPh>
    <phoneticPr fontId="5"/>
  </si>
  <si>
    <t>合　　計</t>
    <rPh sb="0" eb="1">
      <t>ア</t>
    </rPh>
    <rPh sb="3" eb="4">
      <t>ケイ</t>
    </rPh>
    <phoneticPr fontId="5"/>
  </si>
  <si>
    <t>例１　東京都港区  Aマンション</t>
    <rPh sb="0" eb="1">
      <t>レイ</t>
    </rPh>
    <rPh sb="3" eb="6">
      <t>トウキョウト</t>
    </rPh>
    <rPh sb="6" eb="8">
      <t>ミナトク</t>
    </rPh>
    <phoneticPr fontId="5"/>
  </si>
  <si>
    <t>土　地</t>
    <rPh sb="0" eb="1">
      <t>ツチ</t>
    </rPh>
    <rPh sb="2" eb="3">
      <t>チ</t>
    </rPh>
    <phoneticPr fontId="5"/>
  </si>
  <si>
    <t>建　物</t>
    <rPh sb="0" eb="1">
      <t>ケン</t>
    </rPh>
    <rPh sb="2" eb="3">
      <t>モノ</t>
    </rPh>
    <phoneticPr fontId="5"/>
  </si>
  <si>
    <t>計</t>
    <rPh sb="0" eb="1">
      <t>ケイ</t>
    </rPh>
    <phoneticPr fontId="5"/>
  </si>
  <si>
    <t>例２　東京都中央区日本橋 B区分マンション</t>
    <rPh sb="0" eb="1">
      <t>レイ</t>
    </rPh>
    <rPh sb="3" eb="6">
      <t>トウキョウト</t>
    </rPh>
    <rPh sb="6" eb="9">
      <t>チュウオウク</t>
    </rPh>
    <rPh sb="9" eb="12">
      <t>ニホンバシ</t>
    </rPh>
    <rPh sb="14" eb="16">
      <t>クブン</t>
    </rPh>
    <phoneticPr fontId="5"/>
  </si>
  <si>
    <t>借地権</t>
    <rPh sb="0" eb="3">
      <t>シャクチケン</t>
    </rPh>
    <phoneticPr fontId="5"/>
  </si>
  <si>
    <t>　合　　計</t>
    <rPh sb="1" eb="2">
      <t>ア</t>
    </rPh>
    <rPh sb="4" eb="5">
      <t>ケイ</t>
    </rPh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</si>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</sst>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02うつくし明朝体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02うつくし明朝体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02うつくし明朝体"/>
      <family val="3"/>
      <charset val="128"/>
    </font>
    <font>
      <sz val="8"/>
      <color theme="1"/>
      <name val="02うつくし明朝体"/>
      <family val="3"/>
      <charset val="128"/>
    </font>
    <font>
      <sz val="6"/>
      <color theme="1"/>
      <name val="02うつくし明朝体"/>
      <family val="3"/>
      <charset val="128"/>
    </font>
    <font>
      <sz val="11"/>
      <color rgb="FFFF0000"/>
      <name val="02うつくし明朝体"/>
      <family val="3"/>
      <charset val="128"/>
    </font>
    <font>
      <b/>
      <sz val="11"/>
      <color theme="1"/>
      <name val="02うつくし明朝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38" fontId="2" fillId="0" borderId="0" xfId="1" applyFont="1">
      <alignment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2" xfId="1" applyFont="1" applyBorder="1">
      <alignment vertical="center"/>
    </xf>
    <xf numFmtId="38" fontId="9" fillId="0" borderId="16" xfId="1" applyFont="1" applyBorder="1" applyAlignment="1">
      <alignment horizontal="center" vertical="center"/>
    </xf>
    <xf numFmtId="38" fontId="9" fillId="0" borderId="6" xfId="1" applyFont="1" applyBorder="1" applyAlignment="1">
      <alignment horizontal="right" vertical="center"/>
    </xf>
    <xf numFmtId="38" fontId="9" fillId="0" borderId="6" xfId="1" applyFont="1" applyBorder="1">
      <alignment vertical="center"/>
    </xf>
    <xf numFmtId="38" fontId="9" fillId="0" borderId="9" xfId="1" applyFont="1" applyBorder="1" applyAlignment="1">
      <alignment horizontal="center" vertical="center"/>
    </xf>
    <xf numFmtId="38" fontId="9" fillId="0" borderId="10" xfId="1" applyFont="1" applyBorder="1" applyAlignment="1">
      <alignment horizontal="right" vertical="center"/>
    </xf>
    <xf numFmtId="38" fontId="9" fillId="0" borderId="10" xfId="1" applyFont="1" applyBorder="1">
      <alignment vertical="center"/>
    </xf>
    <xf numFmtId="176" fontId="9" fillId="0" borderId="10" xfId="1" applyNumberFormat="1" applyFont="1" applyBorder="1">
      <alignment vertical="center"/>
    </xf>
    <xf numFmtId="10" fontId="9" fillId="0" borderId="10" xfId="1" applyNumberFormat="1" applyFont="1" applyBorder="1">
      <alignment vertical="center"/>
    </xf>
    <xf numFmtId="38" fontId="9" fillId="0" borderId="22" xfId="1" applyFont="1" applyBorder="1" applyAlignment="1">
      <alignment horizontal="center" vertical="center"/>
    </xf>
    <xf numFmtId="38" fontId="9" fillId="0" borderId="17" xfId="1" applyFont="1" applyBorder="1" applyAlignment="1">
      <alignment horizontal="right" vertical="center"/>
    </xf>
    <xf numFmtId="38" fontId="9" fillId="0" borderId="17" xfId="1" applyFont="1" applyBorder="1">
      <alignment vertical="center"/>
    </xf>
    <xf numFmtId="9" fontId="9" fillId="0" borderId="10" xfId="1" applyNumberFormat="1" applyFont="1" applyBorder="1">
      <alignment vertical="center"/>
    </xf>
    <xf numFmtId="38" fontId="2" fillId="3" borderId="14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2" xfId="1" applyFont="1" applyFill="1" applyBorder="1">
      <alignment vertical="center"/>
    </xf>
    <xf numFmtId="38" fontId="2" fillId="3" borderId="1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2" fillId="3" borderId="6" xfId="1" applyFont="1" applyFill="1" applyBorder="1">
      <alignment vertical="center"/>
    </xf>
    <xf numFmtId="38" fontId="2" fillId="3" borderId="9" xfId="1" applyFont="1" applyFill="1" applyBorder="1" applyAlignment="1">
      <alignment horizontal="center" vertical="center"/>
    </xf>
    <xf numFmtId="38" fontId="2" fillId="3" borderId="10" xfId="1" applyFont="1" applyFill="1" applyBorder="1" applyAlignment="1">
      <alignment horizontal="right" vertical="center"/>
    </xf>
    <xf numFmtId="38" fontId="2" fillId="3" borderId="10" xfId="1" applyFont="1" applyFill="1" applyBorder="1">
      <alignment vertical="center"/>
    </xf>
    <xf numFmtId="176" fontId="2" fillId="0" borderId="10" xfId="1" applyNumberFormat="1" applyFont="1" applyBorder="1">
      <alignment vertical="center"/>
    </xf>
    <xf numFmtId="10" fontId="2" fillId="3" borderId="10" xfId="1" applyNumberFormat="1" applyFont="1" applyFill="1" applyBorder="1">
      <alignment vertical="center"/>
    </xf>
    <xf numFmtId="38" fontId="2" fillId="0" borderId="22" xfId="1" applyFont="1" applyBorder="1" applyAlignment="1">
      <alignment horizontal="center" vertical="center"/>
    </xf>
    <xf numFmtId="38" fontId="2" fillId="0" borderId="17" xfId="1" applyFont="1" applyBorder="1" applyAlignment="1">
      <alignment horizontal="right" vertical="center"/>
    </xf>
    <xf numFmtId="38" fontId="2" fillId="0" borderId="17" xfId="1" applyFont="1" applyBorder="1">
      <alignment vertical="center"/>
    </xf>
    <xf numFmtId="38" fontId="2" fillId="0" borderId="16" xfId="1" applyFont="1" applyBorder="1" applyAlignment="1">
      <alignment horizontal="center" vertical="center"/>
    </xf>
    <xf numFmtId="38" fontId="2" fillId="0" borderId="6" xfId="1" applyFont="1" applyBorder="1" applyAlignment="1">
      <alignment horizontal="right" vertical="center"/>
    </xf>
    <xf numFmtId="38" fontId="2" fillId="0" borderId="6" xfId="1" applyFont="1" applyBorder="1">
      <alignment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 applyAlignment="1">
      <alignment horizontal="right" vertical="center"/>
    </xf>
    <xf numFmtId="38" fontId="2" fillId="0" borderId="10" xfId="1" applyFont="1" applyBorder="1">
      <alignment vertical="center"/>
    </xf>
    <xf numFmtId="38" fontId="10" fillId="2" borderId="14" xfId="1" applyFont="1" applyFill="1" applyBorder="1" applyAlignment="1">
      <alignment horizontal="center" vertical="center"/>
    </xf>
    <xf numFmtId="38" fontId="10" fillId="2" borderId="2" xfId="1" applyFont="1" applyFill="1" applyBorder="1" applyAlignment="1">
      <alignment horizontal="right" vertical="center"/>
    </xf>
    <xf numFmtId="38" fontId="10" fillId="2" borderId="2" xfId="1" applyFont="1" applyFill="1" applyBorder="1">
      <alignment vertical="center"/>
    </xf>
    <xf numFmtId="38" fontId="10" fillId="0" borderId="0" xfId="1" applyFont="1">
      <alignment vertical="center"/>
    </xf>
    <xf numFmtId="38" fontId="10" fillId="2" borderId="16" xfId="1" applyFont="1" applyFill="1" applyBorder="1" applyAlignment="1">
      <alignment horizontal="center" vertical="center"/>
    </xf>
    <xf numFmtId="38" fontId="10" fillId="2" borderId="6" xfId="1" applyFont="1" applyFill="1" applyBorder="1" applyAlignment="1">
      <alignment horizontal="right" vertical="center"/>
    </xf>
    <xf numFmtId="38" fontId="10" fillId="2" borderId="6" xfId="1" applyFont="1" applyFill="1" applyBorder="1">
      <alignment vertical="center"/>
    </xf>
    <xf numFmtId="38" fontId="10" fillId="2" borderId="26" xfId="1" applyFont="1" applyFill="1" applyBorder="1" applyAlignment="1">
      <alignment horizontal="center" vertical="center"/>
    </xf>
    <xf numFmtId="38" fontId="10" fillId="2" borderId="11" xfId="1" applyFont="1" applyFill="1" applyBorder="1" applyAlignment="1">
      <alignment horizontal="right" vertical="center"/>
    </xf>
    <xf numFmtId="38" fontId="10" fillId="2" borderId="11" xfId="1" applyFont="1" applyFill="1" applyBorder="1">
      <alignment vertical="center"/>
    </xf>
    <xf numFmtId="176" fontId="10" fillId="2" borderId="11" xfId="1" applyNumberFormat="1" applyFont="1" applyFill="1" applyBorder="1">
      <alignment vertical="center"/>
    </xf>
    <xf numFmtId="10" fontId="10" fillId="2" borderId="10" xfId="1" applyNumberFormat="1" applyFont="1" applyFill="1" applyBorder="1">
      <alignment vertical="center"/>
    </xf>
    <xf numFmtId="10" fontId="10" fillId="2" borderId="4" xfId="1" applyNumberFormat="1" applyFont="1" applyFill="1" applyBorder="1" applyAlignment="1">
      <alignment horizontal="center" vertical="center"/>
    </xf>
    <xf numFmtId="10" fontId="10" fillId="2" borderId="8" xfId="1" applyNumberFormat="1" applyFont="1" applyFill="1" applyBorder="1" applyAlignment="1">
      <alignment horizontal="center" vertical="center"/>
    </xf>
    <xf numFmtId="10" fontId="10" fillId="2" borderId="12" xfId="1" applyNumberFormat="1" applyFont="1" applyFill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10" fontId="2" fillId="0" borderId="3" xfId="1" applyNumberFormat="1" applyFont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10" fontId="2" fillId="0" borderId="10" xfId="1" applyNumberFormat="1" applyFont="1" applyBorder="1" applyAlignment="1">
      <alignment horizontal="center" vertical="center"/>
    </xf>
    <xf numFmtId="10" fontId="2" fillId="0" borderId="15" xfId="1" applyNumberFormat="1" applyFont="1" applyBorder="1" applyAlignment="1">
      <alignment horizontal="center" vertical="center"/>
    </xf>
    <xf numFmtId="10" fontId="2" fillId="0" borderId="13" xfId="1" applyNumberFormat="1" applyFont="1" applyBorder="1" applyAlignment="1">
      <alignment horizontal="center" vertical="center"/>
    </xf>
    <xf numFmtId="10" fontId="2" fillId="0" borderId="18" xfId="1" applyNumberFormat="1" applyFont="1" applyBorder="1" applyAlignment="1">
      <alignment horizontal="center" vertical="center"/>
    </xf>
    <xf numFmtId="38" fontId="2" fillId="0" borderId="19" xfId="1" applyFont="1" applyBorder="1" applyAlignment="1">
      <alignment horizontal="left" vertical="center"/>
    </xf>
    <xf numFmtId="38" fontId="2" fillId="0" borderId="20" xfId="1" applyFont="1" applyBorder="1" applyAlignment="1">
      <alignment horizontal="left" vertical="center"/>
    </xf>
    <xf numFmtId="38" fontId="2" fillId="0" borderId="21" xfId="1" applyFont="1" applyBorder="1" applyAlignment="1">
      <alignment horizontal="left" vertical="center"/>
    </xf>
    <xf numFmtId="38" fontId="10" fillId="2" borderId="3" xfId="1" applyFont="1" applyFill="1" applyBorder="1" applyAlignment="1">
      <alignment horizontal="right" vertical="center"/>
    </xf>
    <xf numFmtId="38" fontId="10" fillId="2" borderId="7" xfId="1" applyFont="1" applyFill="1" applyBorder="1" applyAlignment="1">
      <alignment horizontal="right" vertical="center"/>
    </xf>
    <xf numFmtId="38" fontId="10" fillId="2" borderId="10" xfId="1" applyFont="1" applyFill="1" applyBorder="1" applyAlignment="1">
      <alignment horizontal="right" vertical="center"/>
    </xf>
    <xf numFmtId="38" fontId="10" fillId="2" borderId="2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9" fontId="10" fillId="2" borderId="2" xfId="1" applyNumberFormat="1" applyFont="1" applyFill="1" applyBorder="1" applyAlignment="1">
      <alignment horizontal="center" vertical="center"/>
    </xf>
    <xf numFmtId="9" fontId="10" fillId="2" borderId="6" xfId="1" applyNumberFormat="1" applyFont="1" applyFill="1" applyBorder="1" applyAlignment="1">
      <alignment horizontal="center" vertical="center"/>
    </xf>
    <xf numFmtId="9" fontId="10" fillId="2" borderId="11" xfId="1" applyNumberFormat="1" applyFont="1" applyFill="1" applyBorder="1" applyAlignment="1">
      <alignment horizontal="center" vertical="center"/>
    </xf>
    <xf numFmtId="10" fontId="10" fillId="2" borderId="2" xfId="1" applyNumberFormat="1" applyFont="1" applyFill="1" applyBorder="1" applyAlignment="1">
      <alignment horizontal="center" vertical="center"/>
    </xf>
    <xf numFmtId="10" fontId="10" fillId="2" borderId="6" xfId="1" applyNumberFormat="1" applyFont="1" applyFill="1" applyBorder="1" applyAlignment="1">
      <alignment horizontal="center" vertical="center"/>
    </xf>
    <xf numFmtId="10" fontId="10" fillId="2" borderId="11" xfId="1" applyNumberFormat="1" applyFont="1" applyFill="1" applyBorder="1" applyAlignment="1">
      <alignment horizontal="center" vertical="center"/>
    </xf>
    <xf numFmtId="38" fontId="10" fillId="2" borderId="2" xfId="1" applyFont="1" applyFill="1" applyBorder="1" applyAlignment="1">
      <alignment horizontal="center" vertical="center"/>
    </xf>
    <xf numFmtId="38" fontId="10" fillId="2" borderId="6" xfId="1" applyFont="1" applyFill="1" applyBorder="1" applyAlignment="1">
      <alignment horizontal="center" vertical="center"/>
    </xf>
    <xf numFmtId="38" fontId="10" fillId="2" borderId="11" xfId="1" applyFont="1" applyFill="1" applyBorder="1" applyAlignment="1">
      <alignment horizontal="center" vertical="center"/>
    </xf>
    <xf numFmtId="38" fontId="2" fillId="0" borderId="3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10" fontId="2" fillId="3" borderId="3" xfId="1" applyNumberFormat="1" applyFont="1" applyFill="1" applyBorder="1" applyAlignment="1">
      <alignment horizontal="center" vertical="center"/>
    </xf>
    <xf numFmtId="10" fontId="2" fillId="3" borderId="7" xfId="1" applyNumberFormat="1" applyFont="1" applyFill="1" applyBorder="1" applyAlignment="1">
      <alignment horizontal="center" vertical="center"/>
    </xf>
    <xf numFmtId="10" fontId="2" fillId="3" borderId="10" xfId="1" applyNumberFormat="1" applyFont="1" applyFill="1" applyBorder="1" applyAlignment="1">
      <alignment horizontal="center" vertical="center"/>
    </xf>
    <xf numFmtId="38" fontId="2" fillId="0" borderId="23" xfId="1" applyFont="1" applyBorder="1" applyAlignment="1">
      <alignment horizontal="left" vertical="center"/>
    </xf>
    <xf numFmtId="38" fontId="2" fillId="0" borderId="24" xfId="1" applyFont="1" applyBorder="1" applyAlignment="1">
      <alignment horizontal="left" vertical="center"/>
    </xf>
    <xf numFmtId="38" fontId="2" fillId="0" borderId="25" xfId="1" applyFont="1" applyBorder="1" applyAlignment="1">
      <alignment horizontal="left" vertical="center"/>
    </xf>
    <xf numFmtId="38" fontId="2" fillId="3" borderId="3" xfId="1" applyFont="1" applyFill="1" applyBorder="1" applyAlignment="1">
      <alignment horizontal="right" vertical="center"/>
    </xf>
    <xf numFmtId="38" fontId="2" fillId="3" borderId="7" xfId="1" applyFont="1" applyFill="1" applyBorder="1" applyAlignment="1">
      <alignment horizontal="right" vertical="center"/>
    </xf>
    <xf numFmtId="38" fontId="2" fillId="3" borderId="10" xfId="1" applyFont="1" applyFill="1" applyBorder="1" applyAlignment="1">
      <alignment horizontal="right" vertical="center"/>
    </xf>
    <xf numFmtId="38" fontId="2" fillId="3" borderId="17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horizontal="center" vertical="center"/>
    </xf>
    <xf numFmtId="38" fontId="2" fillId="3" borderId="10" xfId="1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10" fontId="2" fillId="3" borderId="13" xfId="1" applyNumberFormat="1" applyFont="1" applyFill="1" applyBorder="1" applyAlignment="1">
      <alignment horizontal="center" vertical="center"/>
    </xf>
    <xf numFmtId="10" fontId="2" fillId="3" borderId="18" xfId="1" applyNumberFormat="1" applyFont="1" applyFill="1" applyBorder="1" applyAlignment="1">
      <alignment horizontal="center" vertical="center"/>
    </xf>
    <xf numFmtId="10" fontId="9" fillId="0" borderId="15" xfId="1" applyNumberFormat="1" applyFont="1" applyBorder="1" applyAlignment="1">
      <alignment horizontal="center" vertical="center"/>
    </xf>
    <xf numFmtId="10" fontId="9" fillId="0" borderId="13" xfId="1" applyNumberFormat="1" applyFont="1" applyBorder="1" applyAlignment="1">
      <alignment horizontal="center" vertical="center"/>
    </xf>
    <xf numFmtId="10" fontId="9" fillId="0" borderId="18" xfId="1" applyNumberFormat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10" fontId="9" fillId="0" borderId="3" xfId="1" applyNumberFormat="1" applyFont="1" applyBorder="1" applyAlignment="1">
      <alignment horizontal="center" vertical="center"/>
    </xf>
    <xf numFmtId="10" fontId="9" fillId="0" borderId="7" xfId="1" applyNumberFormat="1" applyFont="1" applyBorder="1" applyAlignment="1">
      <alignment horizontal="center" vertical="center"/>
    </xf>
    <xf numFmtId="10" fontId="9" fillId="0" borderId="10" xfId="1" applyNumberFormat="1" applyFont="1" applyBorder="1" applyAlignment="1">
      <alignment horizontal="center" vertical="center"/>
    </xf>
    <xf numFmtId="38" fontId="9" fillId="0" borderId="19" xfId="1" applyFont="1" applyBorder="1" applyAlignment="1">
      <alignment horizontal="left" vertical="center"/>
    </xf>
    <xf numFmtId="38" fontId="9" fillId="0" borderId="20" xfId="1" applyFont="1" applyBorder="1" applyAlignment="1">
      <alignment horizontal="left" vertical="center"/>
    </xf>
    <xf numFmtId="38" fontId="9" fillId="0" borderId="21" xfId="1" applyFont="1" applyBorder="1" applyAlignment="1">
      <alignment horizontal="left" vertical="center"/>
    </xf>
    <xf numFmtId="38" fontId="9" fillId="0" borderId="3" xfId="1" applyFont="1" applyBorder="1" applyAlignment="1">
      <alignment horizontal="right" vertical="center"/>
    </xf>
    <xf numFmtId="38" fontId="9" fillId="0" borderId="7" xfId="1" applyFont="1" applyBorder="1" applyAlignment="1">
      <alignment horizontal="right" vertical="center"/>
    </xf>
    <xf numFmtId="38" fontId="9" fillId="0" borderId="10" xfId="1" applyFont="1" applyBorder="1" applyAlignment="1">
      <alignment horizontal="right" vertical="center"/>
    </xf>
    <xf numFmtId="38" fontId="9" fillId="0" borderId="17" xfId="1" applyFont="1" applyBorder="1" applyAlignment="1">
      <alignment horizontal="right" vertical="center"/>
    </xf>
    <xf numFmtId="38" fontId="9" fillId="0" borderId="5" xfId="1" applyFont="1" applyBorder="1" applyAlignment="1">
      <alignment horizontal="left" vertical="center"/>
    </xf>
    <xf numFmtId="38" fontId="9" fillId="0" borderId="7" xfId="1" applyFont="1" applyBorder="1" applyAlignment="1">
      <alignment horizontal="left" vertical="center"/>
    </xf>
    <xf numFmtId="38" fontId="9" fillId="0" borderId="13" xfId="1" applyFont="1" applyBorder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38" fontId="6" fillId="2" borderId="7" xfId="1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/>
    </xf>
    <xf numFmtId="38" fontId="6" fillId="2" borderId="1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T26"/>
  <sheetViews>
    <sheetView tabSelected="1" topLeftCell="C1" workbookViewId="0">
      <selection activeCell="V10" sqref="V10"/>
    </sheetView>
  </sheetViews>
  <sheetFormatPr defaultRowHeight="13.5"/>
  <cols>
    <col min="1" max="2" width="9" style="1"/>
    <col min="3" max="20" width="15.625" style="1" customWidth="1"/>
    <col min="21" max="16384" width="9" style="1"/>
  </cols>
  <sheetData>
    <row r="2" spans="3:20" hidden="1"/>
    <row r="3" spans="3:20" ht="19.5" thickBot="1">
      <c r="C3" s="120" t="s">
        <v>0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3:20">
      <c r="C4" s="121" t="s">
        <v>1</v>
      </c>
      <c r="D4" s="124" t="s">
        <v>2</v>
      </c>
      <c r="E4" s="124"/>
      <c r="F4" s="124"/>
      <c r="G4" s="124"/>
      <c r="H4" s="124"/>
      <c r="I4" s="124" t="s">
        <v>3</v>
      </c>
      <c r="J4" s="124"/>
      <c r="K4" s="124" t="s">
        <v>4</v>
      </c>
      <c r="L4" s="124" t="s">
        <v>5</v>
      </c>
      <c r="M4" s="124"/>
      <c r="N4" s="124"/>
      <c r="O4" s="2" t="s">
        <v>6</v>
      </c>
      <c r="P4" s="127" t="s">
        <v>7</v>
      </c>
      <c r="Q4" s="124" t="s">
        <v>8</v>
      </c>
      <c r="R4" s="124" t="s">
        <v>9</v>
      </c>
      <c r="S4" s="124" t="s">
        <v>10</v>
      </c>
      <c r="T4" s="130" t="s">
        <v>11</v>
      </c>
    </row>
    <row r="5" spans="3:20">
      <c r="C5" s="122"/>
      <c r="D5" s="125"/>
      <c r="E5" s="125"/>
      <c r="F5" s="125"/>
      <c r="G5" s="125"/>
      <c r="H5" s="125"/>
      <c r="I5" s="125"/>
      <c r="J5" s="125"/>
      <c r="K5" s="125"/>
      <c r="L5" s="3" t="s">
        <v>12</v>
      </c>
      <c r="M5" s="3" t="s">
        <v>13</v>
      </c>
      <c r="N5" s="125" t="s">
        <v>14</v>
      </c>
      <c r="O5" s="3" t="s">
        <v>15</v>
      </c>
      <c r="P5" s="128"/>
      <c r="Q5" s="125"/>
      <c r="R5" s="125"/>
      <c r="S5" s="125"/>
      <c r="T5" s="131"/>
    </row>
    <row r="6" spans="3:20" ht="14.25" thickBot="1">
      <c r="C6" s="123"/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  <c r="I6" s="5" t="s">
        <v>21</v>
      </c>
      <c r="J6" s="5" t="s">
        <v>22</v>
      </c>
      <c r="K6" s="126"/>
      <c r="L6" s="5" t="s">
        <v>23</v>
      </c>
      <c r="M6" s="5" t="s">
        <v>24</v>
      </c>
      <c r="N6" s="126"/>
      <c r="O6" s="5" t="s">
        <v>25</v>
      </c>
      <c r="P6" s="129"/>
      <c r="Q6" s="126"/>
      <c r="R6" s="126"/>
      <c r="S6" s="126"/>
      <c r="T6" s="132"/>
    </row>
    <row r="7" spans="3:20" ht="24.95" customHeight="1" thickBot="1">
      <c r="C7" s="117" t="s">
        <v>26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9"/>
    </row>
    <row r="8" spans="3:20" ht="24.95" customHeight="1">
      <c r="C8" s="6" t="s">
        <v>27</v>
      </c>
      <c r="D8" s="7">
        <v>100000000</v>
      </c>
      <c r="E8" s="7">
        <v>78903888</v>
      </c>
      <c r="F8" s="7">
        <v>67788260</v>
      </c>
      <c r="G8" s="7">
        <v>62962480</v>
      </c>
      <c r="H8" s="7">
        <v>111150000</v>
      </c>
      <c r="I8" s="113">
        <v>200709193</v>
      </c>
      <c r="J8" s="113">
        <v>1141000</v>
      </c>
      <c r="K8" s="113">
        <f>H10-I8-J8</f>
        <v>188149807</v>
      </c>
      <c r="L8" s="113">
        <v>19921920</v>
      </c>
      <c r="M8" s="113">
        <v>18262110</v>
      </c>
      <c r="N8" s="107">
        <f>M8/M24</f>
        <v>0.93834173170329427</v>
      </c>
      <c r="O8" s="7">
        <v>1218500</v>
      </c>
      <c r="P8" s="107">
        <f>O10/M8</f>
        <v>0.24819152879924608</v>
      </c>
      <c r="Q8" s="104">
        <f>M8-O10</f>
        <v>13729609</v>
      </c>
      <c r="R8" s="107">
        <v>1.2500000000000001E-2</v>
      </c>
      <c r="S8" s="107">
        <f>M8/D10</f>
        <v>6.134884434550214E-2</v>
      </c>
      <c r="T8" s="101">
        <f>Q8/D10</f>
        <v>4.612258087732498E-2</v>
      </c>
    </row>
    <row r="9" spans="3:20" ht="24.95" customHeight="1">
      <c r="C9" s="8" t="s">
        <v>28</v>
      </c>
      <c r="D9" s="9">
        <v>197676512</v>
      </c>
      <c r="E9" s="10">
        <v>194130212</v>
      </c>
      <c r="F9" s="10">
        <v>61187800</v>
      </c>
      <c r="G9" s="10">
        <v>66908160</v>
      </c>
      <c r="H9" s="10">
        <v>278850000</v>
      </c>
      <c r="I9" s="114"/>
      <c r="J9" s="114"/>
      <c r="K9" s="114"/>
      <c r="L9" s="116"/>
      <c r="M9" s="116"/>
      <c r="N9" s="108"/>
      <c r="O9" s="10">
        <v>3314001</v>
      </c>
      <c r="P9" s="108"/>
      <c r="Q9" s="105"/>
      <c r="R9" s="108"/>
      <c r="S9" s="108"/>
      <c r="T9" s="102"/>
    </row>
    <row r="10" spans="3:20" ht="24.95" customHeight="1" thickBot="1">
      <c r="C10" s="11" t="s">
        <v>29</v>
      </c>
      <c r="D10" s="12">
        <f>SUM(D8:D9)</f>
        <v>297676512</v>
      </c>
      <c r="E10" s="13">
        <f>SUM(E8:E9)</f>
        <v>273034100</v>
      </c>
      <c r="F10" s="13">
        <f>SUM(F8:F9)</f>
        <v>128976060</v>
      </c>
      <c r="G10" s="13">
        <f>SUM(G8:G9)</f>
        <v>129870640</v>
      </c>
      <c r="H10" s="13">
        <f>SUM(H8:H9)</f>
        <v>390000000</v>
      </c>
      <c r="I10" s="115"/>
      <c r="J10" s="115"/>
      <c r="K10" s="115"/>
      <c r="L10" s="14">
        <f>L8/D10</f>
        <v>6.6924729351840836E-2</v>
      </c>
      <c r="M10" s="15">
        <f>M8/L8</f>
        <v>0.91668423525443332</v>
      </c>
      <c r="N10" s="109"/>
      <c r="O10" s="13">
        <f>SUM(O8:O9)</f>
        <v>4532501</v>
      </c>
      <c r="P10" s="109"/>
      <c r="Q10" s="106"/>
      <c r="R10" s="109"/>
      <c r="S10" s="109"/>
      <c r="T10" s="103"/>
    </row>
    <row r="11" spans="3:20" ht="24.95" customHeight="1" thickBot="1">
      <c r="C11" s="110" t="s">
        <v>30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2"/>
    </row>
    <row r="12" spans="3:20" ht="24.95" customHeight="1">
      <c r="C12" s="16" t="s">
        <v>27</v>
      </c>
      <c r="D12" s="17">
        <v>5677399</v>
      </c>
      <c r="E12" s="18">
        <v>5677399</v>
      </c>
      <c r="F12" s="18">
        <v>4662242</v>
      </c>
      <c r="G12" s="18">
        <v>4662242</v>
      </c>
      <c r="H12" s="18">
        <v>11840000</v>
      </c>
      <c r="I12" s="104">
        <v>13720482</v>
      </c>
      <c r="J12" s="113">
        <v>300000</v>
      </c>
      <c r="K12" s="113">
        <f>H14-I12-J12</f>
        <v>17979518</v>
      </c>
      <c r="L12" s="113">
        <v>1200000</v>
      </c>
      <c r="M12" s="113">
        <v>1200000</v>
      </c>
      <c r="N12" s="107">
        <f>M12/M24</f>
        <v>6.1658268296705752E-2</v>
      </c>
      <c r="O12" s="18">
        <v>59400</v>
      </c>
      <c r="P12" s="107">
        <f>O14/M12</f>
        <v>0.22963</v>
      </c>
      <c r="Q12" s="104">
        <f>M12-O14</f>
        <v>924444</v>
      </c>
      <c r="R12" s="107">
        <v>1.7000000000000001E-2</v>
      </c>
      <c r="S12" s="107">
        <f>M12/D14</f>
        <v>7.820483410147859E-2</v>
      </c>
      <c r="T12" s="101">
        <f>Q12/D14</f>
        <v>6.0246658046756066E-2</v>
      </c>
    </row>
    <row r="13" spans="3:20" ht="24.95" customHeight="1">
      <c r="C13" s="8" t="s">
        <v>28</v>
      </c>
      <c r="D13" s="9">
        <v>9666921</v>
      </c>
      <c r="E13" s="10">
        <v>9666921</v>
      </c>
      <c r="F13" s="10">
        <v>2720800</v>
      </c>
      <c r="G13" s="10">
        <v>2720800</v>
      </c>
      <c r="H13" s="10">
        <v>20160000</v>
      </c>
      <c r="I13" s="105"/>
      <c r="J13" s="114"/>
      <c r="K13" s="114"/>
      <c r="L13" s="116"/>
      <c r="M13" s="116"/>
      <c r="N13" s="108"/>
      <c r="O13" s="10">
        <v>216156</v>
      </c>
      <c r="P13" s="108"/>
      <c r="Q13" s="105"/>
      <c r="R13" s="108"/>
      <c r="S13" s="108"/>
      <c r="T13" s="102"/>
    </row>
    <row r="14" spans="3:20" ht="24.95" customHeight="1" thickBot="1">
      <c r="C14" s="11" t="s">
        <v>29</v>
      </c>
      <c r="D14" s="12">
        <f>SUM(D12:D13)</f>
        <v>15344320</v>
      </c>
      <c r="E14" s="13">
        <f>SUM(E12:E13)</f>
        <v>15344320</v>
      </c>
      <c r="F14" s="13">
        <f>SUM(F12:F13)</f>
        <v>7383042</v>
      </c>
      <c r="G14" s="13">
        <f>SUM(G12:G13)</f>
        <v>7383042</v>
      </c>
      <c r="H14" s="13">
        <f>SUM(H12:H13)</f>
        <v>32000000</v>
      </c>
      <c r="I14" s="106"/>
      <c r="J14" s="115"/>
      <c r="K14" s="115"/>
      <c r="L14" s="19">
        <f>L12/D14</f>
        <v>7.820483410147859E-2</v>
      </c>
      <c r="M14" s="19">
        <f>M12/L12</f>
        <v>1</v>
      </c>
      <c r="N14" s="109"/>
      <c r="O14" s="13">
        <f>SUM(O12:O13)</f>
        <v>275556</v>
      </c>
      <c r="P14" s="109"/>
      <c r="Q14" s="106"/>
      <c r="R14" s="109"/>
      <c r="S14" s="109"/>
      <c r="T14" s="103"/>
    </row>
    <row r="15" spans="3:20" ht="24.95" customHeight="1" thickBot="1"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90"/>
    </row>
    <row r="16" spans="3:20" ht="24.95" customHeight="1">
      <c r="C16" s="20" t="s">
        <v>31</v>
      </c>
      <c r="D16" s="21"/>
      <c r="E16" s="22"/>
      <c r="F16" s="22"/>
      <c r="G16" s="22"/>
      <c r="H16" s="22"/>
      <c r="I16" s="91">
        <v>0</v>
      </c>
      <c r="J16" s="91">
        <v>0</v>
      </c>
      <c r="K16" s="81">
        <f>H18-I16-J16</f>
        <v>0</v>
      </c>
      <c r="L16" s="91">
        <v>0</v>
      </c>
      <c r="M16" s="91"/>
      <c r="N16" s="85">
        <f>M16/M24</f>
        <v>0</v>
      </c>
      <c r="O16" s="22"/>
      <c r="P16" s="58" t="e">
        <f>O18/M16</f>
        <v>#DIV/0!</v>
      </c>
      <c r="Q16" s="95">
        <f>M16-O18</f>
        <v>0</v>
      </c>
      <c r="R16" s="85">
        <v>0</v>
      </c>
      <c r="S16" s="85" t="e">
        <f>M16/D18</f>
        <v>#DIV/0!</v>
      </c>
      <c r="T16" s="98" t="e">
        <f>Q16/D18</f>
        <v>#DIV/0!</v>
      </c>
    </row>
    <row r="17" spans="3:20" ht="24.95" customHeight="1">
      <c r="C17" s="23" t="s">
        <v>28</v>
      </c>
      <c r="D17" s="24"/>
      <c r="E17" s="25"/>
      <c r="F17" s="25"/>
      <c r="G17" s="25"/>
      <c r="H17" s="25"/>
      <c r="I17" s="92"/>
      <c r="J17" s="92"/>
      <c r="K17" s="82"/>
      <c r="L17" s="94"/>
      <c r="M17" s="94"/>
      <c r="N17" s="86"/>
      <c r="O17" s="25"/>
      <c r="P17" s="59"/>
      <c r="Q17" s="96"/>
      <c r="R17" s="86"/>
      <c r="S17" s="86"/>
      <c r="T17" s="99"/>
    </row>
    <row r="18" spans="3:20" ht="24.95" customHeight="1" thickBot="1">
      <c r="C18" s="26" t="s">
        <v>29</v>
      </c>
      <c r="D18" s="27">
        <f>SUM(D16:D17)</f>
        <v>0</v>
      </c>
      <c r="E18" s="28">
        <f>SUM(E16:E17)</f>
        <v>0</v>
      </c>
      <c r="F18" s="28">
        <f>SUM(F16:F17)</f>
        <v>0</v>
      </c>
      <c r="G18" s="28"/>
      <c r="H18" s="28">
        <f>SUM(H16:H17)</f>
        <v>0</v>
      </c>
      <c r="I18" s="93"/>
      <c r="J18" s="93"/>
      <c r="K18" s="83"/>
      <c r="L18" s="29" t="e">
        <f>L16/D18</f>
        <v>#DIV/0!</v>
      </c>
      <c r="M18" s="30" t="e">
        <f>M16/L16</f>
        <v>#DIV/0!</v>
      </c>
      <c r="N18" s="87"/>
      <c r="O18" s="28">
        <f>SUM(O16:O17)</f>
        <v>0</v>
      </c>
      <c r="P18" s="60"/>
      <c r="Q18" s="97"/>
      <c r="R18" s="87"/>
      <c r="S18" s="87"/>
      <c r="T18" s="100"/>
    </row>
    <row r="19" spans="3:20" ht="24.95" customHeight="1" thickBot="1">
      <c r="C19" s="64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6"/>
    </row>
    <row r="20" spans="3:20" ht="24.95" customHeight="1">
      <c r="C20" s="31" t="s">
        <v>27</v>
      </c>
      <c r="D20" s="32"/>
      <c r="E20" s="33"/>
      <c r="F20" s="33"/>
      <c r="G20" s="32"/>
      <c r="H20" s="33"/>
      <c r="I20" s="81">
        <v>0</v>
      </c>
      <c r="J20" s="81">
        <v>0</v>
      </c>
      <c r="K20" s="81">
        <f>H22-I20-J20</f>
        <v>0</v>
      </c>
      <c r="L20" s="81">
        <v>0</v>
      </c>
      <c r="M20" s="81"/>
      <c r="N20" s="85">
        <f>M20/M24</f>
        <v>0</v>
      </c>
      <c r="O20" s="33"/>
      <c r="P20" s="58" t="e">
        <f>O22/M20</f>
        <v>#DIV/0!</v>
      </c>
      <c r="Q20" s="55">
        <f>M20-O22</f>
        <v>0</v>
      </c>
      <c r="R20" s="58">
        <v>0</v>
      </c>
      <c r="S20" s="58" t="e">
        <f>M20/D22</f>
        <v>#DIV/0!</v>
      </c>
      <c r="T20" s="61" t="e">
        <f>Q20/D22</f>
        <v>#DIV/0!</v>
      </c>
    </row>
    <row r="21" spans="3:20" ht="24.95" customHeight="1">
      <c r="C21" s="34" t="s">
        <v>28</v>
      </c>
      <c r="D21" s="35"/>
      <c r="E21" s="36"/>
      <c r="F21" s="36"/>
      <c r="G21" s="35"/>
      <c r="H21" s="36"/>
      <c r="I21" s="82"/>
      <c r="J21" s="82"/>
      <c r="K21" s="82"/>
      <c r="L21" s="84"/>
      <c r="M21" s="84"/>
      <c r="N21" s="86"/>
      <c r="O21" s="36">
        <v>0</v>
      </c>
      <c r="P21" s="59"/>
      <c r="Q21" s="56"/>
      <c r="R21" s="59"/>
      <c r="S21" s="59"/>
      <c r="T21" s="62"/>
    </row>
    <row r="22" spans="3:20" ht="24.95" customHeight="1" thickBot="1">
      <c r="C22" s="37" t="s">
        <v>29</v>
      </c>
      <c r="D22" s="38">
        <f>SUM(D20:D21)</f>
        <v>0</v>
      </c>
      <c r="E22" s="39">
        <f>SUM(E20:E21)</f>
        <v>0</v>
      </c>
      <c r="F22" s="39">
        <f>SUM(F20:F21)</f>
        <v>0</v>
      </c>
      <c r="G22" s="38">
        <f>SUM(G20:G21)</f>
        <v>0</v>
      </c>
      <c r="H22" s="39">
        <f>SUM(H20:H21)</f>
        <v>0</v>
      </c>
      <c r="I22" s="83"/>
      <c r="J22" s="83"/>
      <c r="K22" s="83"/>
      <c r="L22" s="29" t="e">
        <f>L20/D22</f>
        <v>#DIV/0!</v>
      </c>
      <c r="M22" s="30" t="e">
        <f>M20/L20</f>
        <v>#DIV/0!</v>
      </c>
      <c r="N22" s="87"/>
      <c r="O22" s="39">
        <f>SUM(O20:O21)</f>
        <v>0</v>
      </c>
      <c r="P22" s="60"/>
      <c r="Q22" s="57"/>
      <c r="R22" s="60"/>
      <c r="S22" s="60"/>
      <c r="T22" s="63"/>
    </row>
    <row r="23" spans="3:20" ht="24.95" customHeight="1" thickBot="1">
      <c r="C23" s="64" t="s">
        <v>32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</row>
    <row r="24" spans="3:20" s="43" customFormat="1" ht="24.95" customHeight="1">
      <c r="C24" s="40" t="s">
        <v>27</v>
      </c>
      <c r="D24" s="41">
        <f t="shared" ref="D24:O24" si="0">D8+D12+D16+D20</f>
        <v>105677399</v>
      </c>
      <c r="E24" s="42">
        <f t="shared" si="0"/>
        <v>84581287</v>
      </c>
      <c r="F24" s="42">
        <f t="shared" si="0"/>
        <v>72450502</v>
      </c>
      <c r="G24" s="42">
        <f t="shared" si="0"/>
        <v>67624722</v>
      </c>
      <c r="H24" s="42">
        <f t="shared" si="0"/>
        <v>122990000</v>
      </c>
      <c r="I24" s="67">
        <f t="shared" si="0"/>
        <v>214429675</v>
      </c>
      <c r="J24" s="67">
        <f t="shared" si="0"/>
        <v>1441000</v>
      </c>
      <c r="K24" s="67">
        <f t="shared" si="0"/>
        <v>206129325</v>
      </c>
      <c r="L24" s="70">
        <f t="shared" si="0"/>
        <v>21121920</v>
      </c>
      <c r="M24" s="70">
        <f t="shared" si="0"/>
        <v>19462110</v>
      </c>
      <c r="N24" s="72">
        <f t="shared" si="0"/>
        <v>1</v>
      </c>
      <c r="O24" s="42">
        <f t="shared" si="0"/>
        <v>1277900</v>
      </c>
      <c r="P24" s="75">
        <f>O26/M24</f>
        <v>0.24704705707654515</v>
      </c>
      <c r="Q24" s="78">
        <f>Q8+Q12+Q16+Q20</f>
        <v>14654053</v>
      </c>
      <c r="R24" s="75" t="s">
        <v>33</v>
      </c>
      <c r="S24" s="75">
        <f>M24/D26</f>
        <v>6.2175127053524668E-2</v>
      </c>
      <c r="T24" s="52">
        <f>Q24/D26</f>
        <v>4.6814944891591111E-2</v>
      </c>
    </row>
    <row r="25" spans="3:20" s="43" customFormat="1" ht="24.95" customHeight="1">
      <c r="C25" s="44" t="s">
        <v>28</v>
      </c>
      <c r="D25" s="45">
        <f>D9+D13+D17+D21</f>
        <v>207343433</v>
      </c>
      <c r="E25" s="46">
        <f>E9+E13+E17+E21</f>
        <v>203797133</v>
      </c>
      <c r="F25" s="46">
        <f>F9+F13+F17+F21</f>
        <v>63908600</v>
      </c>
      <c r="G25" s="46">
        <f>G9+G13+G17+G21</f>
        <v>69628960</v>
      </c>
      <c r="H25" s="46">
        <f>H9+H13+H17+H21</f>
        <v>299010000</v>
      </c>
      <c r="I25" s="68"/>
      <c r="J25" s="68"/>
      <c r="K25" s="68"/>
      <c r="L25" s="71"/>
      <c r="M25" s="71"/>
      <c r="N25" s="73"/>
      <c r="O25" s="46">
        <f>O9+O13+O17+O21</f>
        <v>3530157</v>
      </c>
      <c r="P25" s="76"/>
      <c r="Q25" s="79"/>
      <c r="R25" s="76"/>
      <c r="S25" s="76"/>
      <c r="T25" s="53"/>
    </row>
    <row r="26" spans="3:20" s="43" customFormat="1" ht="24.95" customHeight="1" thickBot="1">
      <c r="C26" s="47" t="s">
        <v>29</v>
      </c>
      <c r="D26" s="48">
        <f>SUM(D24:D25)</f>
        <v>313020832</v>
      </c>
      <c r="E26" s="49">
        <f>SUM(E24:E25)</f>
        <v>288378420</v>
      </c>
      <c r="F26" s="49">
        <f>SUM(F24:F25)</f>
        <v>136359102</v>
      </c>
      <c r="G26" s="49">
        <f>SUM(G24:G25)</f>
        <v>137253682</v>
      </c>
      <c r="H26" s="49">
        <f>SUM(H24:H25)</f>
        <v>422000000</v>
      </c>
      <c r="I26" s="69"/>
      <c r="J26" s="69"/>
      <c r="K26" s="69"/>
      <c r="L26" s="50">
        <f>L24/K24</f>
        <v>0.10246926292510782</v>
      </c>
      <c r="M26" s="51">
        <f>M24/L24</f>
        <v>0.92141765521316243</v>
      </c>
      <c r="N26" s="74"/>
      <c r="O26" s="49">
        <f>SUM(O24:O25)</f>
        <v>4808057</v>
      </c>
      <c r="P26" s="77"/>
      <c r="Q26" s="80"/>
      <c r="R26" s="77"/>
      <c r="S26" s="77"/>
      <c r="T26" s="54"/>
    </row>
  </sheetData>
  <mergeCells count="72">
    <mergeCell ref="C3:T3"/>
    <mergeCell ref="C4:C6"/>
    <mergeCell ref="D4:H5"/>
    <mergeCell ref="I4:J5"/>
    <mergeCell ref="K4:K6"/>
    <mergeCell ref="L4:N4"/>
    <mergeCell ref="P4:P6"/>
    <mergeCell ref="Q4:Q6"/>
    <mergeCell ref="R4:R6"/>
    <mergeCell ref="S4:S6"/>
    <mergeCell ref="T4:T6"/>
    <mergeCell ref="N5:N6"/>
    <mergeCell ref="C7:T7"/>
    <mergeCell ref="I8:I10"/>
    <mergeCell ref="J8:J10"/>
    <mergeCell ref="K8:K10"/>
    <mergeCell ref="L8:L9"/>
    <mergeCell ref="M8:M9"/>
    <mergeCell ref="N8:N10"/>
    <mergeCell ref="P8:P10"/>
    <mergeCell ref="T12:T14"/>
    <mergeCell ref="Q8:Q10"/>
    <mergeCell ref="R8:R10"/>
    <mergeCell ref="S8:S10"/>
    <mergeCell ref="T8:T10"/>
    <mergeCell ref="C11:T11"/>
    <mergeCell ref="I12:I14"/>
    <mergeCell ref="J12:J14"/>
    <mergeCell ref="K12:K14"/>
    <mergeCell ref="L12:L13"/>
    <mergeCell ref="M12:M13"/>
    <mergeCell ref="N12:N14"/>
    <mergeCell ref="P12:P14"/>
    <mergeCell ref="Q12:Q14"/>
    <mergeCell ref="R12:R14"/>
    <mergeCell ref="S12:S14"/>
    <mergeCell ref="C15:T15"/>
    <mergeCell ref="I16:I18"/>
    <mergeCell ref="J16:J18"/>
    <mergeCell ref="K16:K18"/>
    <mergeCell ref="L16:L17"/>
    <mergeCell ref="M16:M17"/>
    <mergeCell ref="N16:N18"/>
    <mergeCell ref="P16:P18"/>
    <mergeCell ref="Q16:Q18"/>
    <mergeCell ref="R16:R18"/>
    <mergeCell ref="S16:S18"/>
    <mergeCell ref="T16:T18"/>
    <mergeCell ref="C19:T19"/>
    <mergeCell ref="I20:I22"/>
    <mergeCell ref="J20:J22"/>
    <mergeCell ref="K20:K22"/>
    <mergeCell ref="L20:L21"/>
    <mergeCell ref="M20:M21"/>
    <mergeCell ref="N20:N22"/>
    <mergeCell ref="P20:P22"/>
    <mergeCell ref="T24:T26"/>
    <mergeCell ref="Q20:Q22"/>
    <mergeCell ref="R20:R22"/>
    <mergeCell ref="S20:S22"/>
    <mergeCell ref="T20:T22"/>
    <mergeCell ref="C23:T23"/>
    <mergeCell ref="I24:I26"/>
    <mergeCell ref="J24:J26"/>
    <mergeCell ref="K24:K26"/>
    <mergeCell ref="L24:L25"/>
    <mergeCell ref="M24:M25"/>
    <mergeCell ref="N24:N26"/>
    <mergeCell ref="P24:P26"/>
    <mergeCell ref="Q24:Q26"/>
    <mergeCell ref="R24:R26"/>
    <mergeCell ref="S24:S2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2020-08-30T07:46:51Z</dcterms:modified>
</cp:coreProperties>
</file>